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Alle_SDU\SDU 13\Energiemanagement Lüftungstechnik\"/>
    </mc:Choice>
  </mc:AlternateContent>
  <xr:revisionPtr revIDLastSave="0" documentId="8_{5C9BFCD5-1910-4D59-A321-4E32A28A86F2}" xr6:coauthVersionLast="47" xr6:coauthVersionMax="47" xr10:uidLastSave="{00000000-0000-0000-0000-000000000000}"/>
  <bookViews>
    <workbookView xWindow="31275" yWindow="0" windowWidth="21585" windowHeight="16305" xr2:uid="{CD3069CE-EE47-4AF0-8A3B-650765B4E24F}"/>
  </bookViews>
  <sheets>
    <sheet name="Formular Zuordnung Gefahrstoffe" sheetId="1" r:id="rId1"/>
    <sheet name="Berechnung" sheetId="2" r:id="rId2"/>
  </sheets>
  <definedNames>
    <definedName name="_xlnm.Print_Area" localSheetId="0">'Formular Zuordnung Gefahrstoffe'!$A$1:$F$35</definedName>
    <definedName name="Z_45E9955A_F81F_4368_AFC3_2100146FAF58_.wvu.PrintArea" localSheetId="0" hidden="1">'Formular Zuordnung Gefahrstoffe'!$A$1:$F$35</definedName>
  </definedNames>
  <calcPr calcId="191029"/>
  <customWorkbookViews>
    <customWorkbookView name="Luftwechsel im Labor" guid="{45E9955A-F81F-4368-AFC3-2100146FAF58}" includeHiddenRowCol="0" maximized="1" xWindow="-8" yWindow="-8" windowWidth="1936" windowHeight="109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2" l="1"/>
  <c r="C6" i="2"/>
  <c r="D6" i="2"/>
  <c r="E6" i="2"/>
  <c r="F6" i="2"/>
  <c r="B7" i="2"/>
  <c r="C7" i="2"/>
  <c r="D7" i="2"/>
  <c r="E7" i="2"/>
  <c r="F7" i="2"/>
  <c r="B8" i="2"/>
  <c r="C8" i="2"/>
  <c r="D8" i="2"/>
  <c r="E8" i="2"/>
  <c r="F8" i="2"/>
  <c r="B9" i="2"/>
  <c r="C9" i="2"/>
  <c r="D9" i="2"/>
  <c r="E9" i="2"/>
  <c r="F9" i="2"/>
  <c r="B12" i="2"/>
  <c r="C12" i="2"/>
  <c r="D12" i="2"/>
  <c r="E12" i="2"/>
  <c r="F12" i="2"/>
  <c r="B13" i="2"/>
  <c r="C13" i="2"/>
  <c r="I13" i="2" s="1"/>
  <c r="D13" i="2"/>
  <c r="E13" i="2"/>
  <c r="F13" i="2"/>
  <c r="B14" i="2"/>
  <c r="C14" i="2"/>
  <c r="D14" i="2"/>
  <c r="E14" i="2"/>
  <c r="F14" i="2"/>
  <c r="B15" i="2"/>
  <c r="C15" i="2"/>
  <c r="D15" i="2"/>
  <c r="E15" i="2"/>
  <c r="F15" i="2"/>
  <c r="B11" i="2"/>
  <c r="C11" i="2"/>
  <c r="D11" i="2"/>
  <c r="E11" i="2"/>
  <c r="F11" i="2"/>
  <c r="B5" i="2"/>
  <c r="C5" i="2"/>
  <c r="D5" i="2"/>
  <c r="E5" i="2"/>
  <c r="F5" i="2"/>
  <c r="J7" i="2" l="1"/>
  <c r="K7" i="2"/>
  <c r="H11" i="2"/>
  <c r="K11" i="2"/>
  <c r="H13" i="2"/>
  <c r="G13" i="2" s="1"/>
  <c r="J13" i="2"/>
  <c r="K14" i="2"/>
  <c r="H12" i="2"/>
  <c r="G12" i="2" s="1"/>
  <c r="J12" i="2"/>
  <c r="J15" i="2"/>
  <c r="I14" i="2"/>
  <c r="K13" i="2"/>
  <c r="K15" i="2"/>
  <c r="J14" i="2"/>
  <c r="K12" i="2"/>
  <c r="H6" i="2"/>
  <c r="G6" i="2" s="1"/>
  <c r="I7" i="2"/>
  <c r="H7" i="2" s="1"/>
  <c r="G7" i="2" s="1"/>
  <c r="J8" i="2"/>
  <c r="K8" i="2"/>
  <c r="J11" i="2"/>
  <c r="L11" i="2" s="1"/>
  <c r="G11" i="2"/>
  <c r="J5" i="2"/>
  <c r="I9" i="2"/>
  <c r="J9" i="2"/>
  <c r="H5" i="2"/>
  <c r="G5" i="2" s="1"/>
  <c r="I8" i="2"/>
  <c r="H8" i="2" s="1"/>
  <c r="K6" i="2"/>
  <c r="K5" i="2"/>
  <c r="K9" i="2"/>
  <c r="L9" i="2" s="1"/>
  <c r="L7" i="2"/>
  <c r="J6" i="2"/>
  <c r="I15" i="2"/>
  <c r="L15" i="2" l="1"/>
  <c r="L8" i="2"/>
  <c r="L14" i="2"/>
  <c r="L13" i="2"/>
  <c r="L12" i="2"/>
  <c r="I16" i="2"/>
  <c r="H16" i="2" s="1"/>
  <c r="G16" i="2" s="1"/>
  <c r="L5" i="2"/>
  <c r="L6" i="2"/>
  <c r="L16" i="2" l="1"/>
  <c r="B27" i="1" s="1"/>
</calcChain>
</file>

<file path=xl/sharedStrings.xml><?xml version="1.0" encoding="utf-8"?>
<sst xmlns="http://schemas.openxmlformats.org/spreadsheetml/2006/main" count="97" uniqueCount="66">
  <si>
    <t>H-Sätze</t>
  </si>
  <si>
    <t>Mengengruppe</t>
  </si>
  <si>
    <t>Freisetzungsgruppe</t>
  </si>
  <si>
    <t>Gefährlichkeit</t>
  </si>
  <si>
    <t>gering</t>
  </si>
  <si>
    <t>mittel</t>
  </si>
  <si>
    <t>niedrig</t>
  </si>
  <si>
    <t>hoch</t>
  </si>
  <si>
    <t>Legende</t>
  </si>
  <si>
    <t>Feststoffe</t>
  </si>
  <si>
    <t>Flüssigkeiten</t>
  </si>
  <si>
    <r>
      <rPr>
        <sz val="11"/>
        <color theme="1"/>
        <rFont val="Symbol"/>
        <family val="1"/>
        <charset val="2"/>
      </rPr>
      <t>£</t>
    </r>
    <r>
      <rPr>
        <sz val="11"/>
        <color theme="1"/>
        <rFont val="Aptos Narrow"/>
        <family val="2"/>
      </rPr>
      <t xml:space="preserve"> 500</t>
    </r>
  </si>
  <si>
    <t>g</t>
  </si>
  <si>
    <t>&gt; 500</t>
  </si>
  <si>
    <t>ml</t>
  </si>
  <si>
    <t>kaum Staub</t>
  </si>
  <si>
    <t>schwebender Staub</t>
  </si>
  <si>
    <t>setzender Staub</t>
  </si>
  <si>
    <t>Dampfdr.</t>
  </si>
  <si>
    <t>&gt;150°C</t>
  </si>
  <si>
    <r>
      <rPr>
        <sz val="11"/>
        <color theme="1"/>
        <rFont val="Symbol"/>
        <family val="1"/>
        <charset val="2"/>
      </rPr>
      <t>£</t>
    </r>
    <r>
      <rPr>
        <sz val="11"/>
        <color theme="1"/>
        <rFont val="Aptos Narrow"/>
        <scheme val="minor"/>
      </rPr>
      <t xml:space="preserve"> 50°C</t>
    </r>
  </si>
  <si>
    <r>
      <rPr>
        <sz val="11"/>
        <color theme="1"/>
        <rFont val="Symbol"/>
        <family val="1"/>
        <charset val="2"/>
      </rPr>
      <t>£</t>
    </r>
    <r>
      <rPr>
        <sz val="11"/>
        <color theme="1"/>
        <rFont val="Aptos Narrow"/>
        <family val="2"/>
        <scheme val="minor"/>
      </rPr>
      <t xml:space="preserve"> 250hPa</t>
    </r>
  </si>
  <si>
    <t>&gt; 50°C</t>
  </si>
  <si>
    <t>&lt; 5hPa</t>
  </si>
  <si>
    <t>&gt; 250hPa</t>
  </si>
  <si>
    <t>Staubbildung</t>
  </si>
  <si>
    <t>H302, H318, H332, H371</t>
  </si>
  <si>
    <t>H301, H314, H331, H334, H341, H351, H361, H361d, H361f, H361fd, H370, H373, EUH029, EUH031, EUH070, EUH071</t>
  </si>
  <si>
    <t>H304, H319, H335, H336, EUH201A, EUH207, EUH211 und EUH212</t>
  </si>
  <si>
    <t>H300, H330, H360D, H360Df, H372, EUH032</t>
  </si>
  <si>
    <t>H340, H350, H350i, H360, H360F, H360Fd, H360FD</t>
  </si>
  <si>
    <t>Gesundheitsgefährdende Gefahrstoffe</t>
  </si>
  <si>
    <t>Brand- und explosionsgefährliche Gefahrstoffe</t>
  </si>
  <si>
    <t>Feststoffe mit der Brennzahl (BZ) 1-3</t>
  </si>
  <si>
    <t>H226, H252, H280, H281, H290, EUH206, EUH209A, Festst. BZ 4-6</t>
  </si>
  <si>
    <t>H222, H223, H224, H225, H228, H229, H251, EUH018, EUH209, staubende Festst.</t>
  </si>
  <si>
    <t>H242, H261, H270, H271, H272, EUH014, EUH044</t>
  </si>
  <si>
    <t>H200 bis H208 H220, H221, H230 bis H232, H240, H241, H250, H260, EUH001, EUH006, EUH019</t>
  </si>
  <si>
    <t>Siedepunkt</t>
  </si>
  <si>
    <t>Berechnungstabelle</t>
  </si>
  <si>
    <t>Luftwechsel</t>
  </si>
  <si>
    <t>2fach</t>
  </si>
  <si>
    <t>4fach</t>
  </si>
  <si>
    <t>8fach</t>
  </si>
  <si>
    <t>Fehlerbetrachtung</t>
  </si>
  <si>
    <t>Status</t>
  </si>
  <si>
    <t>Freisetzungsgr.</t>
  </si>
  <si>
    <t>SUMME</t>
  </si>
  <si>
    <t>Festgestellter minimaler Luftwechel:</t>
  </si>
  <si>
    <t xml:space="preserve">Arbeitshilfe zur Gefährdungsbeurteilung Ebene 2 </t>
  </si>
  <si>
    <t>H222, H223, H224, H225, H228, H229, H251, EUH018, EUH209, staubende Feststoffe</t>
  </si>
  <si>
    <t>H226, H252, H280, H281, H290, EUH206, EUH209A, Feststoffe mit der BZ 4-6</t>
  </si>
  <si>
    <t>H304, H319, H335, H336, EUH201A, EUH207, EUH211, EUH212</t>
  </si>
  <si>
    <t>Ermittlung der erforderlichen Luftwechselrate im Labor bei Tätigkeiten mit Gefahrstoffen</t>
  </si>
  <si>
    <t>Fachgebiet / Team / Zentraleinrichtung</t>
  </si>
  <si>
    <t>Institut + Fak / Abteilung + Referat</t>
  </si>
  <si>
    <t>Gebäude</t>
  </si>
  <si>
    <t>Räume</t>
  </si>
  <si>
    <t>Telefon</t>
  </si>
  <si>
    <t>E-Mail</t>
  </si>
  <si>
    <t>Standort</t>
  </si>
  <si>
    <t>Verantwortliche Führungskraft</t>
  </si>
  <si>
    <t xml:space="preserve">Kontakt </t>
  </si>
  <si>
    <t>Sekretariat</t>
  </si>
  <si>
    <t>Bitte kreuzen Sie für jede Gefährlichkeitsgruppe (H-Sätze) die höchstmögliche Einstufung sowohl für die Mengengruppe als auch für die Freisetzungsgruppe an.</t>
  </si>
  <si>
    <t>Unterschrift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</si>
</sst>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Aptos Narrow"/>
      <family val="2"/>
    </font>
    <font>
      <sz val="11"/>
      <color theme="1"/>
      <name val="Aptos Narrow"/>
      <family val="1"/>
      <charset val="2"/>
    </font>
    <font>
      <sz val="11"/>
      <color theme="1"/>
      <name val="Aptos Narrow"/>
      <scheme val="minor"/>
    </font>
    <font>
      <sz val="11"/>
      <color theme="1"/>
      <name val="Aptos Narrow"/>
      <family val="1"/>
      <charset val="2"/>
      <scheme val="minor"/>
    </font>
    <font>
      <b/>
      <sz val="14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scheme val="minor"/>
    </font>
    <font>
      <b/>
      <sz val="9"/>
      <color theme="1"/>
      <name val="Aptos Narrow"/>
      <scheme val="minor"/>
    </font>
    <font>
      <b/>
      <sz val="14"/>
      <color rgb="FFFF0000"/>
      <name val="Aptos Narrow"/>
      <scheme val="minor"/>
    </font>
    <font>
      <sz val="11"/>
      <color rgb="FFFF0000"/>
      <name val="Aptos Narrow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6" fillId="0" borderId="1" xfId="0" applyFont="1" applyBorder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7" xfId="0" applyBorder="1"/>
    <xf numFmtId="0" fontId="0" fillId="0" borderId="18" xfId="0" applyBorder="1"/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7" fillId="0" borderId="17" xfId="0" applyFont="1" applyBorder="1"/>
    <xf numFmtId="0" fontId="7" fillId="0" borderId="31" xfId="0" applyFont="1" applyBorder="1"/>
    <xf numFmtId="0" fontId="7" fillId="0" borderId="17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7" fillId="0" borderId="19" xfId="0" applyFont="1" applyBorder="1"/>
    <xf numFmtId="0" fontId="7" fillId="0" borderId="32" xfId="0" applyFont="1" applyBorder="1"/>
    <xf numFmtId="0" fontId="8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0" fillId="0" borderId="30" xfId="0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horizontal="left" vertical="center"/>
    </xf>
    <xf numFmtId="0" fontId="3" fillId="0" borderId="24" xfId="0" applyFon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33" xfId="0" applyBorder="1"/>
    <xf numFmtId="0" fontId="15" fillId="0" borderId="3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4" fillId="0" borderId="1" xfId="0" applyFont="1" applyBorder="1" applyAlignment="1">
      <alignment vertical="center"/>
    </xf>
    <xf numFmtId="49" fontId="16" fillId="0" borderId="9" xfId="0" applyNumberFormat="1" applyFont="1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16" fillId="0" borderId="9" xfId="0" applyFont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34" xfId="0" applyBorder="1" applyAlignment="1">
      <alignment horizontal="left" vertical="top" wrapText="1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Standard" xfId="0" builtinId="0"/>
  </cellStyles>
  <dxfs count="4">
    <dxf>
      <fill>
        <patternFill>
          <bgColor rgb="FF00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0</xdr:row>
      <xdr:rowOff>28574</xdr:rowOff>
    </xdr:from>
    <xdr:to>
      <xdr:col>5</xdr:col>
      <xdr:colOff>728097</xdr:colOff>
      <xdr:row>0</xdr:row>
      <xdr:rowOff>496574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23F5557-ADA5-2177-E323-E8F1DFFB2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0" y="28574"/>
          <a:ext cx="613797" cy="468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48308</xdr:colOff>
      <xdr:row>0</xdr:row>
      <xdr:rowOff>0</xdr:rowOff>
    </xdr:from>
    <xdr:to>
      <xdr:col>0</xdr:col>
      <xdr:colOff>437391</xdr:colOff>
      <xdr:row>0</xdr:row>
      <xdr:rowOff>504000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79660D0-4562-549D-D30A-C03266AED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08" y="0"/>
          <a:ext cx="389083" cy="5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B87E-1246-44B3-A71D-B3B8D39D55FF}">
  <sheetPr>
    <pageSetUpPr fitToPage="1"/>
  </sheetPr>
  <dimension ref="A1:F35"/>
  <sheetViews>
    <sheetView tabSelected="1" view="pageLayout" zoomScaleNormal="100" zoomScaleSheetLayoutView="130" workbookViewId="0">
      <selection activeCell="I15" sqref="I15"/>
    </sheetView>
  </sheetViews>
  <sheetFormatPr baseColWidth="10" defaultRowHeight="14.25"/>
  <cols>
    <col min="1" max="1" width="51" customWidth="1"/>
    <col min="2" max="6" width="9.625" customWidth="1"/>
  </cols>
  <sheetData>
    <row r="1" spans="1:6" ht="43.5" customHeight="1">
      <c r="A1" s="66"/>
      <c r="B1" s="67" t="s">
        <v>49</v>
      </c>
      <c r="C1" s="66"/>
      <c r="D1" s="66"/>
      <c r="E1" s="66"/>
      <c r="F1" s="66"/>
    </row>
    <row r="2" spans="1:6" s="19" customFormat="1" ht="34.5" customHeight="1">
      <c r="A2" s="68" t="s">
        <v>53</v>
      </c>
    </row>
    <row r="3" spans="1:6" s="19" customFormat="1" ht="13.5" customHeight="1">
      <c r="A3" s="68"/>
    </row>
    <row r="4" spans="1:6" s="19" customFormat="1" ht="26.25" customHeight="1">
      <c r="A4" s="70" t="s">
        <v>54</v>
      </c>
      <c r="B4" s="82"/>
      <c r="C4" s="83"/>
      <c r="D4" s="83"/>
      <c r="E4" s="83"/>
      <c r="F4" s="84"/>
    </row>
    <row r="5" spans="1:6" s="19" customFormat="1" ht="26.25" customHeight="1">
      <c r="A5" s="70" t="s">
        <v>55</v>
      </c>
      <c r="B5" s="82"/>
      <c r="C5" s="83"/>
      <c r="D5" s="83"/>
      <c r="E5" s="83"/>
      <c r="F5" s="84"/>
    </row>
    <row r="6" spans="1:6" s="19" customFormat="1" ht="26.25" customHeight="1">
      <c r="A6" s="70" t="s">
        <v>60</v>
      </c>
      <c r="B6" s="69" t="s">
        <v>56</v>
      </c>
      <c r="C6" s="72"/>
      <c r="D6" s="69" t="s">
        <v>57</v>
      </c>
      <c r="E6" s="76"/>
      <c r="F6" s="77"/>
    </row>
    <row r="7" spans="1:6" s="19" customFormat="1" ht="26.25" customHeight="1">
      <c r="A7" s="70" t="s">
        <v>61</v>
      </c>
      <c r="B7" s="85"/>
      <c r="C7" s="86"/>
      <c r="D7" s="69" t="s">
        <v>65</v>
      </c>
      <c r="E7" s="76"/>
      <c r="F7" s="77"/>
    </row>
    <row r="8" spans="1:6" s="19" customFormat="1" ht="26.25" customHeight="1">
      <c r="A8" s="70" t="s">
        <v>62</v>
      </c>
      <c r="B8" s="69" t="s">
        <v>58</v>
      </c>
      <c r="C8" s="71"/>
      <c r="D8" s="69" t="s">
        <v>59</v>
      </c>
      <c r="E8" s="76"/>
      <c r="F8" s="77"/>
    </row>
    <row r="9" spans="1:6" s="19" customFormat="1" ht="26.25" customHeight="1">
      <c r="A9" s="70" t="s">
        <v>63</v>
      </c>
      <c r="B9" s="78"/>
      <c r="C9" s="79"/>
      <c r="D9" s="79"/>
      <c r="E9" s="79"/>
      <c r="F9" s="80"/>
    </row>
    <row r="10" spans="1:6" s="19" customFormat="1" ht="21.75" customHeight="1">
      <c r="A10" s="68"/>
    </row>
    <row r="11" spans="1:6" ht="36.75" customHeight="1" thickBot="1">
      <c r="A11" s="81" t="s">
        <v>64</v>
      </c>
      <c r="B11" s="81"/>
      <c r="C11" s="81"/>
      <c r="D11" s="81"/>
      <c r="E11" s="81"/>
      <c r="F11" s="81"/>
    </row>
    <row r="12" spans="1:6" ht="23.25" customHeight="1">
      <c r="A12" s="47" t="s">
        <v>3</v>
      </c>
      <c r="B12" s="43" t="s">
        <v>1</v>
      </c>
      <c r="C12" s="48"/>
      <c r="D12" s="43" t="s">
        <v>2</v>
      </c>
      <c r="E12" s="49"/>
      <c r="F12" s="50"/>
    </row>
    <row r="13" spans="1:6" ht="23.25" customHeight="1">
      <c r="A13" s="42" t="s">
        <v>0</v>
      </c>
      <c r="B13" s="51" t="s">
        <v>4</v>
      </c>
      <c r="C13" s="52" t="s">
        <v>5</v>
      </c>
      <c r="D13" s="51" t="s">
        <v>6</v>
      </c>
      <c r="E13" s="53" t="s">
        <v>5</v>
      </c>
      <c r="F13" s="52" t="s">
        <v>7</v>
      </c>
    </row>
    <row r="14" spans="1:6" ht="29.25" customHeight="1">
      <c r="A14" s="42" t="s">
        <v>31</v>
      </c>
      <c r="B14" s="23"/>
      <c r="C14" s="24"/>
      <c r="D14" s="23"/>
      <c r="E14" s="9"/>
      <c r="F14" s="24"/>
    </row>
    <row r="15" spans="1:6" ht="32.25" customHeight="1">
      <c r="A15" s="21" t="s">
        <v>52</v>
      </c>
      <c r="B15" s="25"/>
      <c r="C15" s="26"/>
      <c r="D15" s="25"/>
      <c r="E15" s="20"/>
      <c r="F15" s="26"/>
    </row>
    <row r="16" spans="1:6" ht="32.25" customHeight="1">
      <c r="A16" s="21" t="s">
        <v>26</v>
      </c>
      <c r="B16" s="25"/>
      <c r="C16" s="26"/>
      <c r="D16" s="25"/>
      <c r="E16" s="20"/>
      <c r="F16" s="26"/>
    </row>
    <row r="17" spans="1:6" ht="32.25" customHeight="1">
      <c r="A17" s="21" t="s">
        <v>27</v>
      </c>
      <c r="B17" s="25"/>
      <c r="C17" s="26"/>
      <c r="D17" s="25"/>
      <c r="E17" s="20"/>
      <c r="F17" s="26"/>
    </row>
    <row r="18" spans="1:6" ht="32.25" customHeight="1">
      <c r="A18" s="21" t="s">
        <v>29</v>
      </c>
      <c r="B18" s="25"/>
      <c r="C18" s="26"/>
      <c r="D18" s="25"/>
      <c r="E18" s="20"/>
      <c r="F18" s="26"/>
    </row>
    <row r="19" spans="1:6" ht="32.25" customHeight="1">
      <c r="A19" s="21" t="s">
        <v>30</v>
      </c>
      <c r="B19" s="25"/>
      <c r="C19" s="26"/>
      <c r="D19" s="25"/>
      <c r="E19" s="20"/>
      <c r="F19" s="26"/>
    </row>
    <row r="20" spans="1:6" ht="29.25" customHeight="1">
      <c r="A20" s="42" t="s">
        <v>32</v>
      </c>
      <c r="B20" s="27"/>
      <c r="C20" s="28"/>
      <c r="D20" s="27"/>
      <c r="E20" s="10"/>
      <c r="F20" s="28"/>
    </row>
    <row r="21" spans="1:6" ht="29.25" customHeight="1">
      <c r="A21" s="21" t="s">
        <v>33</v>
      </c>
      <c r="B21" s="25"/>
      <c r="C21" s="26"/>
      <c r="D21" s="25"/>
      <c r="E21" s="20"/>
      <c r="F21" s="26"/>
    </row>
    <row r="22" spans="1:6" ht="29.25" customHeight="1">
      <c r="A22" s="21" t="s">
        <v>51</v>
      </c>
      <c r="B22" s="25"/>
      <c r="C22" s="26"/>
      <c r="D22" s="25"/>
      <c r="E22" s="20"/>
      <c r="F22" s="26"/>
    </row>
    <row r="23" spans="1:6" ht="29.25" customHeight="1">
      <c r="A23" s="21" t="s">
        <v>50</v>
      </c>
      <c r="B23" s="25"/>
      <c r="C23" s="26"/>
      <c r="D23" s="25"/>
      <c r="E23" s="20"/>
      <c r="F23" s="26"/>
    </row>
    <row r="24" spans="1:6" ht="29.25" customHeight="1">
      <c r="A24" s="21" t="s">
        <v>36</v>
      </c>
      <c r="B24" s="25"/>
      <c r="C24" s="26"/>
      <c r="D24" s="25"/>
      <c r="E24" s="20"/>
      <c r="F24" s="26"/>
    </row>
    <row r="25" spans="1:6" ht="29.25" customHeight="1" thickBot="1">
      <c r="A25" s="22" t="s">
        <v>37</v>
      </c>
      <c r="B25" s="29"/>
      <c r="C25" s="30"/>
      <c r="D25" s="29"/>
      <c r="E25" s="31"/>
      <c r="F25" s="30"/>
    </row>
    <row r="26" spans="1:6" ht="15" thickBot="1"/>
    <row r="27" spans="1:6" ht="39" customHeight="1" thickBot="1">
      <c r="A27" s="32" t="s">
        <v>48</v>
      </c>
      <c r="B27" s="33" t="str">
        <f>IF(SUM(Berechnung!L5:L15)&gt;0,Berechnung!L16,IF(Berechnung!I16&gt;0,"8-fach",IF(Berechnung!H16&gt;0,"4-fach",IF(Berechnung!G16&gt;0,"2-fach","Bitte füllen Sie die Tabelle aus."))))</f>
        <v>Bitte füllen Sie die Tabelle aus.</v>
      </c>
      <c r="C27" s="34"/>
      <c r="D27" s="34"/>
      <c r="E27" s="34"/>
      <c r="F27" s="35"/>
    </row>
    <row r="28" spans="1:6" ht="15" thickBot="1"/>
    <row r="29" spans="1:6" ht="24" customHeight="1">
      <c r="A29" s="43" t="s">
        <v>8</v>
      </c>
      <c r="B29" s="44"/>
      <c r="C29" s="45" t="s">
        <v>9</v>
      </c>
      <c r="D29" s="45"/>
      <c r="E29" s="45" t="s">
        <v>10</v>
      </c>
      <c r="F29" s="46"/>
    </row>
    <row r="30" spans="1:6" ht="24" customHeight="1">
      <c r="A30" s="36" t="s">
        <v>1</v>
      </c>
      <c r="B30" s="11" t="s">
        <v>4</v>
      </c>
      <c r="C30" s="54" t="s">
        <v>11</v>
      </c>
      <c r="D30" s="55" t="s">
        <v>12</v>
      </c>
      <c r="E30" s="54" t="s">
        <v>11</v>
      </c>
      <c r="F30" s="56" t="s">
        <v>14</v>
      </c>
    </row>
    <row r="31" spans="1:6" ht="24" customHeight="1">
      <c r="A31" s="37"/>
      <c r="B31" s="11" t="s">
        <v>5</v>
      </c>
      <c r="C31" s="57" t="s">
        <v>13</v>
      </c>
      <c r="D31" s="55" t="s">
        <v>12</v>
      </c>
      <c r="E31" s="57" t="s">
        <v>13</v>
      </c>
      <c r="F31" s="56" t="s">
        <v>14</v>
      </c>
    </row>
    <row r="32" spans="1:6" ht="26.25" customHeight="1">
      <c r="A32" s="38" t="s">
        <v>2</v>
      </c>
      <c r="B32" s="11"/>
      <c r="C32" s="12" t="s">
        <v>25</v>
      </c>
      <c r="D32" s="11"/>
      <c r="E32" s="13" t="s">
        <v>38</v>
      </c>
      <c r="F32" s="39" t="s">
        <v>18</v>
      </c>
    </row>
    <row r="33" spans="1:6" ht="21" customHeight="1">
      <c r="A33" s="40"/>
      <c r="B33" s="11" t="s">
        <v>6</v>
      </c>
      <c r="C33" s="58" t="s">
        <v>15</v>
      </c>
      <c r="D33" s="11"/>
      <c r="E33" s="59" t="s">
        <v>19</v>
      </c>
      <c r="F33" s="60" t="s">
        <v>23</v>
      </c>
    </row>
    <row r="34" spans="1:6" ht="21" customHeight="1">
      <c r="A34" s="40"/>
      <c r="B34" s="11" t="s">
        <v>5</v>
      </c>
      <c r="C34" s="58" t="s">
        <v>17</v>
      </c>
      <c r="D34" s="11"/>
      <c r="E34" s="59" t="s">
        <v>22</v>
      </c>
      <c r="F34" s="61" t="s">
        <v>21</v>
      </c>
    </row>
    <row r="35" spans="1:6" ht="21" customHeight="1" thickBot="1">
      <c r="A35" s="41"/>
      <c r="B35" s="62" t="s">
        <v>7</v>
      </c>
      <c r="C35" s="63" t="s">
        <v>16</v>
      </c>
      <c r="D35" s="62"/>
      <c r="E35" s="64" t="s">
        <v>20</v>
      </c>
      <c r="F35" s="65" t="s">
        <v>24</v>
      </c>
    </row>
  </sheetData>
  <dataConsolidate/>
  <customSheetViews>
    <customSheetView guid="{45E9955A-F81F-4368-AFC3-2100146FAF58}" showPageBreaks="1" fitToPage="1" printArea="1" view="pageLayout">
      <selection activeCell="G4" sqref="G4"/>
      <pageMargins left="0.55000000000000004" right="0.43" top="0.25" bottom="0.41" header="0.14000000000000001" footer="0.13"/>
      <pageSetup paperSize="9" scale="86" orientation="portrait" r:id="rId1"/>
    </customSheetView>
  </customSheetViews>
  <mergeCells count="8">
    <mergeCell ref="E8:F8"/>
    <mergeCell ref="B9:F9"/>
    <mergeCell ref="A11:F11"/>
    <mergeCell ref="B4:F4"/>
    <mergeCell ref="B5:F5"/>
    <mergeCell ref="E6:F6"/>
    <mergeCell ref="E7:F7"/>
    <mergeCell ref="B7:C7"/>
  </mergeCells>
  <pageMargins left="0.55000000000000004" right="0.43" top="0.25" bottom="0.41" header="0.14000000000000001" footer="0.13"/>
  <pageSetup paperSize="9" scale="8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4F371-D017-4CB6-9006-772DD409EC13}">
  <dimension ref="A1:L16"/>
  <sheetViews>
    <sheetView workbookViewId="0">
      <selection activeCell="D23" sqref="D23"/>
    </sheetView>
  </sheetViews>
  <sheetFormatPr baseColWidth="10" defaultRowHeight="14.25"/>
  <cols>
    <col min="1" max="1" width="39.875" customWidth="1"/>
    <col min="7" max="7" width="7" customWidth="1"/>
    <col min="8" max="8" width="14.125" customWidth="1"/>
    <col min="9" max="9" width="7" customWidth="1"/>
    <col min="10" max="10" width="13.25" customWidth="1"/>
    <col min="11" max="11" width="13.625" bestFit="1" customWidth="1"/>
    <col min="12" max="12" width="29.25" customWidth="1"/>
  </cols>
  <sheetData>
    <row r="1" spans="1:12">
      <c r="A1" t="s">
        <v>39</v>
      </c>
    </row>
    <row r="2" spans="1:12" ht="18">
      <c r="A2" s="1" t="s">
        <v>3</v>
      </c>
      <c r="B2" s="1" t="s">
        <v>1</v>
      </c>
      <c r="C2" s="1"/>
      <c r="D2" s="1" t="s">
        <v>2</v>
      </c>
      <c r="E2" s="1"/>
      <c r="F2" s="2"/>
      <c r="G2" s="1"/>
      <c r="H2" s="15" t="s">
        <v>40</v>
      </c>
      <c r="I2" s="2"/>
      <c r="J2" s="1"/>
      <c r="K2" s="15" t="s">
        <v>44</v>
      </c>
      <c r="L2" s="2"/>
    </row>
    <row r="3" spans="1:12" ht="15.75">
      <c r="A3" s="3" t="s">
        <v>0</v>
      </c>
      <c r="B3" s="3" t="s">
        <v>4</v>
      </c>
      <c r="C3" s="3" t="s">
        <v>5</v>
      </c>
      <c r="D3" s="3" t="s">
        <v>6</v>
      </c>
      <c r="E3" s="3" t="s">
        <v>5</v>
      </c>
      <c r="F3" s="3" t="s">
        <v>7</v>
      </c>
      <c r="G3" s="3" t="s">
        <v>41</v>
      </c>
      <c r="H3" s="3" t="s">
        <v>42</v>
      </c>
      <c r="I3" s="3" t="s">
        <v>43</v>
      </c>
      <c r="J3" s="17" t="s">
        <v>1</v>
      </c>
      <c r="K3" s="17" t="s">
        <v>46</v>
      </c>
      <c r="L3" s="17" t="s">
        <v>45</v>
      </c>
    </row>
    <row r="4" spans="1:12" ht="15.75">
      <c r="A4" s="3" t="s">
        <v>31</v>
      </c>
      <c r="B4" s="5"/>
      <c r="C4" s="6"/>
      <c r="D4" s="5"/>
      <c r="E4" s="9"/>
      <c r="F4" s="6"/>
      <c r="G4" s="5"/>
      <c r="H4" s="9"/>
      <c r="I4" s="6"/>
      <c r="J4" s="5"/>
      <c r="K4" s="9"/>
      <c r="L4" s="6"/>
    </row>
    <row r="5" spans="1:12" ht="28.5">
      <c r="A5" s="4" t="s">
        <v>28</v>
      </c>
      <c r="B5" s="14">
        <f>IF('Formular Zuordnung Gefahrstoffe'!B15&lt;&gt;"",1,0)</f>
        <v>0</v>
      </c>
      <c r="C5" s="14">
        <f>IF('Formular Zuordnung Gefahrstoffe'!C15&lt;&gt;"",1,0)</f>
        <v>0</v>
      </c>
      <c r="D5" s="14">
        <f>IF('Formular Zuordnung Gefahrstoffe'!D15&lt;&gt;"",1,0)</f>
        <v>0</v>
      </c>
      <c r="E5" s="14">
        <f>IF('Formular Zuordnung Gefahrstoffe'!E15&lt;&gt;"",1,0)</f>
        <v>0</v>
      </c>
      <c r="F5" s="14">
        <f>IF('Formular Zuordnung Gefahrstoffe'!F15&lt;&gt;"",1,0)</f>
        <v>0</v>
      </c>
      <c r="G5" s="16">
        <f>IF(H5&lt;&gt;0,0,IF(PRODUCT(B5,D5)&lt;&gt;0,1,IF(PRODUCT(B5,E5)&lt;&gt;0,1,IF(PRODUCT(B5,F5)&lt;&gt;0,1,IF(PRODUCT(C5,D5)&lt;&gt;0,1,IF(PRODUCT(C5,E5)&lt;&gt;0,1,0))))))</f>
        <v>0</v>
      </c>
      <c r="H5" s="16">
        <f>IF(PRODUCT(C5,F5)&lt;&gt;0,1,0)</f>
        <v>0</v>
      </c>
      <c r="I5" s="16">
        <v>0</v>
      </c>
      <c r="J5" s="14">
        <f>SUM(B5:C5)</f>
        <v>0</v>
      </c>
      <c r="K5" s="14">
        <f>SUM(D5:F5)</f>
        <v>0</v>
      </c>
      <c r="L5" s="18">
        <f>IF(AND(J5=0,SUM(J5:K5)=0),0,IF(AND(J5=1,SUM(J5:K5)=2),0,1))</f>
        <v>0</v>
      </c>
    </row>
    <row r="6" spans="1:12" ht="26.25">
      <c r="A6" s="4" t="s">
        <v>26</v>
      </c>
      <c r="B6" s="14">
        <f>IF('Formular Zuordnung Gefahrstoffe'!B16&lt;&gt;"",1,0)</f>
        <v>0</v>
      </c>
      <c r="C6" s="14">
        <f>IF('Formular Zuordnung Gefahrstoffe'!C16&lt;&gt;"",1,0)</f>
        <v>0</v>
      </c>
      <c r="D6" s="14">
        <f>IF('Formular Zuordnung Gefahrstoffe'!D16&lt;&gt;"",1,0)</f>
        <v>0</v>
      </c>
      <c r="E6" s="14">
        <f>IF('Formular Zuordnung Gefahrstoffe'!E16&lt;&gt;"",1,0)</f>
        <v>0</v>
      </c>
      <c r="F6" s="14">
        <f>IF('Formular Zuordnung Gefahrstoffe'!F16&lt;&gt;"",1,0)</f>
        <v>0</v>
      </c>
      <c r="G6" s="16">
        <f>IF(H6&lt;&gt;0,0,IF(PRODUCT(B6,D6)&lt;&gt;0,1,IF(PRODUCT(B6,E6)&lt;&gt;0,1,IF(PRODUCT(B6,F6)&lt;&gt;0,1,IF(PRODUCT(C6,D6)&lt;&gt;0,1,0)))))</f>
        <v>0</v>
      </c>
      <c r="H6" s="16">
        <f>IF(PRODUCT(C6,E6)&lt;&gt;0,1,IF(PRODUCT(C6,F6)&lt;&gt;0,1,0))</f>
        <v>0</v>
      </c>
      <c r="I6" s="16">
        <v>0</v>
      </c>
      <c r="J6" s="14">
        <f t="shared" ref="J6:J9" si="0">SUM(B6:C6)</f>
        <v>0</v>
      </c>
      <c r="K6" s="14">
        <f t="shared" ref="K6:K9" si="1">SUM(D6:F6)</f>
        <v>0</v>
      </c>
      <c r="L6" s="18">
        <f t="shared" ref="L6:L15" si="2">IF(AND(J6=0,SUM(J6:K6)=0),0,IF(AND(J6=1,SUM(J6:K6)=2),0,1))</f>
        <v>0</v>
      </c>
    </row>
    <row r="7" spans="1:12" ht="42.75">
      <c r="A7" s="4" t="s">
        <v>27</v>
      </c>
      <c r="B7" s="14">
        <f>IF('Formular Zuordnung Gefahrstoffe'!B17&lt;&gt;"",1,0)</f>
        <v>0</v>
      </c>
      <c r="C7" s="14">
        <f>IF('Formular Zuordnung Gefahrstoffe'!C17&lt;&gt;"",1,0)</f>
        <v>0</v>
      </c>
      <c r="D7" s="14">
        <f>IF('Formular Zuordnung Gefahrstoffe'!D17&lt;&gt;"",1,0)</f>
        <v>0</v>
      </c>
      <c r="E7" s="14">
        <f>IF('Formular Zuordnung Gefahrstoffe'!E17&lt;&gt;"",1,0)</f>
        <v>0</v>
      </c>
      <c r="F7" s="14">
        <f>IF('Formular Zuordnung Gefahrstoffe'!F17&lt;&gt;"",1,0)</f>
        <v>0</v>
      </c>
      <c r="G7" s="16">
        <f>IF(OR(H7&lt;&gt;0,I7&lt;&gt;0),0,IF(PRODUCT(B7,D7)&lt;&gt;0,1,0))</f>
        <v>0</v>
      </c>
      <c r="H7" s="16">
        <f>IF(I7&lt;&gt;0,0,IF(PRODUCT(B7,E7)&lt;&gt;0,1,IF(PRODUCT(B7,F7)&lt;&gt;0,1,IF(PRODUCT(C7,D7)&lt;&gt;0,1,0))))</f>
        <v>0</v>
      </c>
      <c r="I7" s="16">
        <f>IF(PRODUCT(C7,E7)&lt;&gt;0,1,IF(PRODUCT(C7,F7)&lt;&gt;0,1,0))</f>
        <v>0</v>
      </c>
      <c r="J7" s="14">
        <f t="shared" si="0"/>
        <v>0</v>
      </c>
      <c r="K7" s="14">
        <f t="shared" si="1"/>
        <v>0</v>
      </c>
      <c r="L7" s="18">
        <f t="shared" si="2"/>
        <v>0</v>
      </c>
    </row>
    <row r="8" spans="1:12" ht="26.25">
      <c r="A8" s="4" t="s">
        <v>29</v>
      </c>
      <c r="B8" s="14">
        <f>IF('Formular Zuordnung Gefahrstoffe'!B18&lt;&gt;"",1,0)</f>
        <v>0</v>
      </c>
      <c r="C8" s="14">
        <f>IF('Formular Zuordnung Gefahrstoffe'!C18&lt;&gt;"",1,0)</f>
        <v>0</v>
      </c>
      <c r="D8" s="14">
        <f>IF('Formular Zuordnung Gefahrstoffe'!D18&lt;&gt;"",1,0)</f>
        <v>0</v>
      </c>
      <c r="E8" s="14">
        <f>IF('Formular Zuordnung Gefahrstoffe'!E18&lt;&gt;"",1,0)</f>
        <v>0</v>
      </c>
      <c r="F8" s="14">
        <f>IF('Formular Zuordnung Gefahrstoffe'!F18&lt;&gt;"",1,0)</f>
        <v>0</v>
      </c>
      <c r="G8" s="16">
        <v>0</v>
      </c>
      <c r="H8" s="16">
        <f>IF(I8&lt;&gt;0,0,IF(PRODUCT(B8,D8)&lt;&gt;0,1,0))</f>
        <v>0</v>
      </c>
      <c r="I8" s="16">
        <f>IF(PRODUCT(C8,E8)&lt;&gt;0,1,IF(PRODUCT(C8,F8)&lt;&gt;0,1,IF(PRODUCT(C8,D8)&lt;&gt;0,1,IF(PRODUCT(B8,E8)&lt;&gt;0,1,IF(PRODUCT(B8,F8)&lt;&gt;0,1,0)))))</f>
        <v>0</v>
      </c>
      <c r="J8" s="14">
        <f t="shared" si="0"/>
        <v>0</v>
      </c>
      <c r="K8" s="14">
        <f t="shared" si="1"/>
        <v>0</v>
      </c>
      <c r="L8" s="18">
        <f t="shared" si="2"/>
        <v>0</v>
      </c>
    </row>
    <row r="9" spans="1:12" ht="28.5">
      <c r="A9" s="4" t="s">
        <v>30</v>
      </c>
      <c r="B9" s="14">
        <f>IF('Formular Zuordnung Gefahrstoffe'!B19&lt;&gt;"",1,0)</f>
        <v>0</v>
      </c>
      <c r="C9" s="14">
        <f>IF('Formular Zuordnung Gefahrstoffe'!C19&lt;&gt;"",1,0)</f>
        <v>0</v>
      </c>
      <c r="D9" s="14">
        <f>IF('Formular Zuordnung Gefahrstoffe'!D19&lt;&gt;"",1,0)</f>
        <v>0</v>
      </c>
      <c r="E9" s="14">
        <f>IF('Formular Zuordnung Gefahrstoffe'!E19&lt;&gt;"",1,0)</f>
        <v>0</v>
      </c>
      <c r="F9" s="14">
        <f>IF('Formular Zuordnung Gefahrstoffe'!F19&lt;&gt;"",1,0)</f>
        <v>0</v>
      </c>
      <c r="G9" s="16">
        <v>0</v>
      </c>
      <c r="H9" s="16">
        <v>0</v>
      </c>
      <c r="I9" s="16">
        <f>IF(PRODUCT(C9,E9)&lt;&gt;0,1,IF(PRODUCT(C9,F9)&lt;&gt;0,1,IF(PRODUCT(C9,D9)&lt;&gt;0,1,IF(PRODUCT(B9,D9)&lt;&gt;0,1,IF(PRODUCT(B9,E9)&lt;&gt;0,1,IF(PRODUCT(B9,F9)&lt;&gt;0,1,0))))))</f>
        <v>0</v>
      </c>
      <c r="J9" s="14">
        <f t="shared" si="0"/>
        <v>0</v>
      </c>
      <c r="K9" s="14">
        <f t="shared" si="1"/>
        <v>0</v>
      </c>
      <c r="L9" s="18">
        <f t="shared" si="2"/>
        <v>0</v>
      </c>
    </row>
    <row r="10" spans="1:12" ht="26.25">
      <c r="A10" s="3" t="s">
        <v>32</v>
      </c>
      <c r="B10" s="7"/>
      <c r="C10" s="8"/>
      <c r="D10" s="7"/>
      <c r="E10" s="10"/>
      <c r="F10" s="8"/>
      <c r="G10" s="16"/>
      <c r="H10" s="16"/>
      <c r="I10" s="16"/>
      <c r="J10" s="14"/>
      <c r="K10" s="14"/>
      <c r="L10" s="17"/>
    </row>
    <row r="11" spans="1:12" ht="26.25">
      <c r="A11" s="4" t="s">
        <v>33</v>
      </c>
      <c r="B11" s="14">
        <f>IF('Formular Zuordnung Gefahrstoffe'!B21&lt;&gt;"",1,0)</f>
        <v>0</v>
      </c>
      <c r="C11" s="14">
        <f>IF('Formular Zuordnung Gefahrstoffe'!C21&lt;&gt;"",1,0)</f>
        <v>0</v>
      </c>
      <c r="D11" s="14">
        <f>IF('Formular Zuordnung Gefahrstoffe'!D21&lt;&gt;"",1,0)</f>
        <v>0</v>
      </c>
      <c r="E11" s="14">
        <f>IF('Formular Zuordnung Gefahrstoffe'!E21&lt;&gt;"",1,0)</f>
        <v>0</v>
      </c>
      <c r="F11" s="14">
        <f>IF('Formular Zuordnung Gefahrstoffe'!F21&lt;&gt;"",1,0)</f>
        <v>0</v>
      </c>
      <c r="G11" s="16">
        <f>IF(H11&lt;&gt;0,0,IF(PRODUCT(B11,D11)&lt;&gt;0,1,IF(PRODUCT(B11,E11)&lt;&gt;0,1,IF(PRODUCT(B11,F11)&lt;&gt;0,1,IF(PRODUCT(C11,D11)&lt;&gt;0,1,IF(PRODUCT(C11,E11)&lt;&gt;0,1,0))))))</f>
        <v>0</v>
      </c>
      <c r="H11" s="16">
        <f>IF(PRODUCT(C11,F11)&lt;&gt;0,1,0)</f>
        <v>0</v>
      </c>
      <c r="I11" s="16">
        <v>0</v>
      </c>
      <c r="J11" s="14">
        <f t="shared" ref="J11:J15" si="3">SUM(B11:C11)</f>
        <v>0</v>
      </c>
      <c r="K11" s="14">
        <f t="shared" ref="K11:K15" si="4">SUM(D11:F11)</f>
        <v>0</v>
      </c>
      <c r="L11" s="18">
        <f t="shared" si="2"/>
        <v>0</v>
      </c>
    </row>
    <row r="12" spans="1:12" ht="28.5">
      <c r="A12" s="4" t="s">
        <v>34</v>
      </c>
      <c r="B12" s="14">
        <f>IF('Formular Zuordnung Gefahrstoffe'!B22&lt;&gt;"",1,0)</f>
        <v>0</v>
      </c>
      <c r="C12" s="14">
        <f>IF('Formular Zuordnung Gefahrstoffe'!C22&lt;&gt;"",1,0)</f>
        <v>0</v>
      </c>
      <c r="D12" s="14">
        <f>IF('Formular Zuordnung Gefahrstoffe'!D22&lt;&gt;"",1,0)</f>
        <v>0</v>
      </c>
      <c r="E12" s="14">
        <f>IF('Formular Zuordnung Gefahrstoffe'!E22&lt;&gt;"",1,0)</f>
        <v>0</v>
      </c>
      <c r="F12" s="14">
        <f>IF('Formular Zuordnung Gefahrstoffe'!F22&lt;&gt;"",1,0)</f>
        <v>0</v>
      </c>
      <c r="G12" s="16">
        <f>IF(H12&lt;&gt;0,0,IF(PRODUCT(B12,D12)&lt;&gt;0,1,IF(PRODUCT(B12,E12)&lt;&gt;0,1,IF(PRODUCT(B12,F12)&lt;&gt;0,1,IF(PRODUCT(C12,D12)&lt;&gt;0,1,0)))))</f>
        <v>0</v>
      </c>
      <c r="H12" s="16">
        <f>IF(PRODUCT(C12,E12)&lt;&gt;0,1,IF(PRODUCT(C12,F12)&lt;&gt;0,1,0))</f>
        <v>0</v>
      </c>
      <c r="I12" s="16">
        <v>0</v>
      </c>
      <c r="J12" s="14">
        <f t="shared" si="3"/>
        <v>0</v>
      </c>
      <c r="K12" s="14">
        <f t="shared" si="4"/>
        <v>0</v>
      </c>
      <c r="L12" s="18">
        <f t="shared" si="2"/>
        <v>0</v>
      </c>
    </row>
    <row r="13" spans="1:12" ht="28.5">
      <c r="A13" s="4" t="s">
        <v>35</v>
      </c>
      <c r="B13" s="14">
        <f>IF('Formular Zuordnung Gefahrstoffe'!B23&lt;&gt;"",1,0)</f>
        <v>0</v>
      </c>
      <c r="C13" s="14">
        <f>IF('Formular Zuordnung Gefahrstoffe'!C23&lt;&gt;"",1,0)</f>
        <v>0</v>
      </c>
      <c r="D13" s="14">
        <f>IF('Formular Zuordnung Gefahrstoffe'!D23&lt;&gt;"",1,0)</f>
        <v>0</v>
      </c>
      <c r="E13" s="14">
        <f>IF('Formular Zuordnung Gefahrstoffe'!E23&lt;&gt;"",1,0)</f>
        <v>0</v>
      </c>
      <c r="F13" s="14">
        <f>IF('Formular Zuordnung Gefahrstoffe'!F23&lt;&gt;"",1,0)</f>
        <v>0</v>
      </c>
      <c r="G13" s="16">
        <f>IF(OR(H13&lt;&gt;0,I13&lt;&gt;0),0,IF(PRODUCT(B13,D13)&lt;&gt;0,1,IF(PRODUCT(B13,E13)&lt;&gt;0,1,0)))</f>
        <v>0</v>
      </c>
      <c r="H13" s="16">
        <f>IF(I13&lt;&gt;0,0,IF(PRODUCT(B13,F13)&lt;&gt;0,1,IF(PRODUCT(C13,D13)&lt;&gt;0,1,IF(PRODUCT(C13,E13)&lt;&gt;0,1,0))))</f>
        <v>0</v>
      </c>
      <c r="I13" s="16">
        <f>IF(PRODUCT(C13,F13)&lt;&gt;0,1,0)</f>
        <v>0</v>
      </c>
      <c r="J13" s="14">
        <f t="shared" si="3"/>
        <v>0</v>
      </c>
      <c r="K13" s="14">
        <f t="shared" si="4"/>
        <v>0</v>
      </c>
      <c r="L13" s="18">
        <f t="shared" si="2"/>
        <v>0</v>
      </c>
    </row>
    <row r="14" spans="1:12" ht="28.5">
      <c r="A14" s="4" t="s">
        <v>36</v>
      </c>
      <c r="B14" s="14">
        <f>IF('Formular Zuordnung Gefahrstoffe'!B24&lt;&gt;"",1,0)</f>
        <v>0</v>
      </c>
      <c r="C14" s="14">
        <f>IF('Formular Zuordnung Gefahrstoffe'!C24&lt;&gt;"",1,0)</f>
        <v>0</v>
      </c>
      <c r="D14" s="14">
        <f>IF('Formular Zuordnung Gefahrstoffe'!D24&lt;&gt;"",1,0)</f>
        <v>0</v>
      </c>
      <c r="E14" s="14">
        <f>IF('Formular Zuordnung Gefahrstoffe'!E24&lt;&gt;"",1,0)</f>
        <v>0</v>
      </c>
      <c r="F14" s="14">
        <f>IF('Formular Zuordnung Gefahrstoffe'!F24&lt;&gt;"",1,0)</f>
        <v>0</v>
      </c>
      <c r="G14" s="16">
        <v>0</v>
      </c>
      <c r="H14" s="16">
        <v>0</v>
      </c>
      <c r="I14" s="16">
        <f>IF(PRODUCT(C14,E14)&lt;&gt;0,1,IF(PRODUCT(C14,F14)&lt;&gt;0,1,IF(PRODUCT(C14,D14)&lt;&gt;0,1,IF(PRODUCT(B14,D14)&lt;&gt;0,1,IF(PRODUCT(B14,E14)&lt;&gt;0,1,IF(PRODUCT(B14,F14)&lt;&gt;0,1,0))))))</f>
        <v>0</v>
      </c>
      <c r="J14" s="14">
        <f t="shared" si="3"/>
        <v>0</v>
      </c>
      <c r="K14" s="14">
        <f t="shared" si="4"/>
        <v>0</v>
      </c>
      <c r="L14" s="18">
        <f t="shared" si="2"/>
        <v>0</v>
      </c>
    </row>
    <row r="15" spans="1:12" ht="42.75">
      <c r="A15" s="4" t="s">
        <v>37</v>
      </c>
      <c r="B15" s="14">
        <f>IF('Formular Zuordnung Gefahrstoffe'!B25&lt;&gt;"",1,0)</f>
        <v>0</v>
      </c>
      <c r="C15" s="14">
        <f>IF('Formular Zuordnung Gefahrstoffe'!C25&lt;&gt;"",1,0)</f>
        <v>0</v>
      </c>
      <c r="D15" s="14">
        <f>IF('Formular Zuordnung Gefahrstoffe'!D25&lt;&gt;"",1,0)</f>
        <v>0</v>
      </c>
      <c r="E15" s="14">
        <f>IF('Formular Zuordnung Gefahrstoffe'!E25&lt;&gt;"",1,0)</f>
        <v>0</v>
      </c>
      <c r="F15" s="14">
        <f>IF('Formular Zuordnung Gefahrstoffe'!F25&lt;&gt;"",1,0)</f>
        <v>0</v>
      </c>
      <c r="G15" s="16">
        <v>0</v>
      </c>
      <c r="H15" s="16">
        <v>0</v>
      </c>
      <c r="I15" s="16">
        <f>IF(PRODUCT(C15,E15)&lt;&gt;0,1,IF(PRODUCT(C15,F15)&lt;&gt;0,1,IF(PRODUCT(C15,D15)&lt;&gt;0,1,IF(PRODUCT(B15,D15)&lt;&gt;0,1,IF(PRODUCT(B15,E15)&lt;&gt;0,1,IF(PRODUCT(B15,F15)&lt;&gt;0,1,0))))))</f>
        <v>0</v>
      </c>
      <c r="J15" s="14">
        <f t="shared" si="3"/>
        <v>0</v>
      </c>
      <c r="K15" s="14">
        <f t="shared" si="4"/>
        <v>0</v>
      </c>
      <c r="L15" s="18">
        <f t="shared" si="2"/>
        <v>0</v>
      </c>
    </row>
    <row r="16" spans="1:12" ht="35.25" customHeight="1">
      <c r="A16" s="73" t="s">
        <v>47</v>
      </c>
      <c r="B16" s="74"/>
      <c r="C16" s="74"/>
      <c r="D16" s="74"/>
      <c r="E16" s="74"/>
      <c r="F16" s="74"/>
      <c r="G16" s="75">
        <f>IF(OR(H16&lt;&gt;0,I16&lt;&gt;0),0,IF(SUM(G5:G15)&gt;0,1,0))</f>
        <v>0</v>
      </c>
      <c r="H16" s="75">
        <f>IF(I16&lt;&gt;0,0,IF(SUM(H5:H15)&gt;0,1,0))</f>
        <v>0</v>
      </c>
      <c r="I16" s="75">
        <f>IF(SUM(I5:I15)&gt;0,1,0)</f>
        <v>0</v>
      </c>
      <c r="J16" s="74"/>
      <c r="K16" s="74"/>
      <c r="L16" s="73" t="str">
        <f>IF(SUM(L5:L15)&gt;0,"Bitte überprüfen Sie Ihre Eingaben","Eingaben plausibel")</f>
        <v>Eingaben plausibel</v>
      </c>
    </row>
  </sheetData>
  <sheetProtection sheet="1" objects="1" scenarios="1"/>
  <customSheetViews>
    <customSheetView guid="{45E9955A-F81F-4368-AFC3-2100146FAF58}">
      <selection activeCell="I23" sqref="I23"/>
      <pageMargins left="0.7" right="0.7" top="0.78740157499999996" bottom="0.78740157499999996" header="0.3" footer="0.3"/>
    </customSheetView>
  </customSheetViews>
  <conditionalFormatting sqref="G5:G15">
    <cfRule type="expression" dxfId="3" priority="3">
      <formula>G5=1</formula>
    </cfRule>
  </conditionalFormatting>
  <conditionalFormatting sqref="H5:H15">
    <cfRule type="expression" dxfId="2" priority="2">
      <formula>H5=1</formula>
    </cfRule>
  </conditionalFormatting>
  <conditionalFormatting sqref="I5:I15">
    <cfRule type="expression" dxfId="1" priority="1">
      <formula>I5=1</formula>
    </cfRule>
  </conditionalFormatting>
  <conditionalFormatting sqref="L5:L15">
    <cfRule type="expression" dxfId="0" priority="4">
      <formula>L5=0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Formular Zuordnung Gefahrstoffe</vt:lpstr>
      <vt:lpstr>Berechnung</vt:lpstr>
      <vt:lpstr>'Formular Zuordnung Gefahrstoffe'!Druckbereich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Romanski, Jörg, Dr.</dc:creator>
  <cp:lastModifiedBy>Romanski, Jörg, Dr.</cp:lastModifiedBy>
  <cp:lastPrinted>2026-09-01T10:48:07Z</cp:lastPrinted>
  <dcterms:created xsi:type="dcterms:W3CDTF">2026-08-26T12:39:20Z</dcterms:created>
  <dcterms:modified xsi:type="dcterms:W3CDTF">2026-09-25T14:33:10Z</dcterms:modified>
</cp:coreProperties>
</file>